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 по категориям" sheetId="1" r:id="rId1"/>
    <sheet name="ДОУ" sheetId="2" r:id="rId2"/>
  </sheets>
  <definedNames>
    <definedName name="DDE_LINK1" localSheetId="0">'Свод по категориям'!$B$19</definedName>
  </definedNames>
  <calcPr fullCalcOnLoad="1"/>
</workbook>
</file>

<file path=xl/sharedStrings.xml><?xml version="1.0" encoding="utf-8"?>
<sst xmlns="http://schemas.openxmlformats.org/spreadsheetml/2006/main" count="84" uniqueCount="48">
  <si>
    <t>№</t>
  </si>
  <si>
    <t>Образовательное учреждение</t>
  </si>
  <si>
    <t>ИТОГО:</t>
  </si>
  <si>
    <t>Зерносовхозская СОШ</t>
  </si>
  <si>
    <t>Кол-во педагогов</t>
  </si>
  <si>
    <t>Ученая степень</t>
  </si>
  <si>
    <t>Высшая категория</t>
  </si>
  <si>
    <t>Первая категория</t>
  </si>
  <si>
    <t>Без категории</t>
  </si>
  <si>
    <t>Молодые  специалисты</t>
  </si>
  <si>
    <t>стаж менее 3-х лет</t>
  </si>
  <si>
    <t>стаж менее 5-х лет</t>
  </si>
  <si>
    <t>молодые педагоги</t>
  </si>
  <si>
    <t>Соответствие занимаемой должности</t>
  </si>
  <si>
    <t>ИНФОРМАЦИЯ  ПО КАТЕГОРИЯМ ПЕДАГОГИЧЕСКИХ РАБОТНИКОВ                                                                                                                     НА 2017/2018 учебный год</t>
  </si>
  <si>
    <t>Кол-во внешних совмести-телей</t>
  </si>
  <si>
    <t>3 обуч. ВУЗ</t>
  </si>
  <si>
    <t>кол-во</t>
  </si>
  <si>
    <t>%</t>
  </si>
  <si>
    <t>ИТОГО аттестованных</t>
  </si>
  <si>
    <t>СШ с. Александровка</t>
  </si>
  <si>
    <t>СШ с. Лесная Хмелевка</t>
  </si>
  <si>
    <t>СШ п. Дивный</t>
  </si>
  <si>
    <t>СШ с. Рязаново</t>
  </si>
  <si>
    <t>СШ с. Сабакаево</t>
  </si>
  <si>
    <t>СШ  с. Старая Сахча</t>
  </si>
  <si>
    <t>СШ  с. Тиинск</t>
  </si>
  <si>
    <t>СШ  с. Филипповка</t>
  </si>
  <si>
    <t>ОШ с. Аллагулово</t>
  </si>
  <si>
    <t>ОШ  с. Бригадировка</t>
  </si>
  <si>
    <t>ОШ  с. Ерыклинск</t>
  </si>
  <si>
    <t>ОШ   с. Лебяжье</t>
  </si>
  <si>
    <t>ОШ  с. Русский Мелекесс</t>
  </si>
  <si>
    <t>СШ №1  р.п. Мулловка</t>
  </si>
  <si>
    <t>СШ №2  р.п. Мулловка</t>
  </si>
  <si>
    <t>СШ с. Никольское-на-Черемшане</t>
  </si>
  <si>
    <t>СШ №1   р.п. Новая Майна</t>
  </si>
  <si>
    <t>СШ  №2  р.п. Новая Майна</t>
  </si>
  <si>
    <t>ОШ  с. Слобода-Выходцево</t>
  </si>
  <si>
    <t>ОШ   с. Степная Васильевка</t>
  </si>
  <si>
    <t>МДОУ "Детский сад "Яблонька" р.п. Мулловка"</t>
  </si>
  <si>
    <t>МДОУ "Детский сад "Рябинка" р.п.Новая Майна"</t>
  </si>
  <si>
    <t>МДОУ "Детский сад "Василек" р.п. Мулловка"</t>
  </si>
  <si>
    <t>МДОУ "Детский сад "Тополек" р.п.Новая Майна"</t>
  </si>
  <si>
    <t>МДОУ "Детский сад "Солнышко" п.Новоселки"</t>
  </si>
  <si>
    <t>МДОУ "Детский сад "Колосок" р.п.Новая Майна"</t>
  </si>
  <si>
    <t>МДОУ "Детский сад "Рябинушка" с.Сабакаево"</t>
  </si>
  <si>
    <t>МДОУ "Детский сад "Солнышко" с.Рязаново"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</si>
</sst>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top"/>
    </xf>
    <xf numFmtId="172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172" fontId="33" fillId="0" borderId="10" xfId="0" applyNumberFormat="1" applyFont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172" fontId="33" fillId="33" borderId="10" xfId="0" applyNumberFormat="1" applyFont="1" applyFill="1" applyBorder="1" applyAlignment="1">
      <alignment horizontal="center" vertical="top"/>
    </xf>
    <xf numFmtId="172" fontId="0" fillId="33" borderId="10" xfId="0" applyNumberFormat="1" applyFill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top"/>
    </xf>
    <xf numFmtId="0" fontId="21" fillId="34" borderId="10" xfId="0" applyFont="1" applyFill="1" applyBorder="1" applyAlignment="1">
      <alignment horizontal="center" vertical="top"/>
    </xf>
    <xf numFmtId="172" fontId="20" fillId="34" borderId="10" xfId="0" applyNumberFormat="1" applyFont="1" applyFill="1" applyBorder="1" applyAlignment="1">
      <alignment horizontal="center" vertical="top"/>
    </xf>
    <xf numFmtId="172" fontId="21" fillId="34" borderId="10" xfId="0" applyNumberFormat="1" applyFont="1" applyFill="1" applyBorder="1" applyAlignment="1">
      <alignment horizontal="center" vertical="top"/>
    </xf>
    <xf numFmtId="0" fontId="3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172" fontId="33" fillId="34" borderId="10" xfId="0" applyNumberFormat="1" applyFont="1" applyFill="1" applyBorder="1" applyAlignment="1">
      <alignment horizontal="center" vertical="top"/>
    </xf>
    <xf numFmtId="172" fontId="0" fillId="34" borderId="10" xfId="0" applyNumberFormat="1" applyFill="1" applyBorder="1" applyAlignment="1">
      <alignment horizontal="center" vertical="top"/>
    </xf>
    <xf numFmtId="0" fontId="33" fillId="15" borderId="10" xfId="0" applyFont="1" applyFill="1" applyBorder="1" applyAlignment="1">
      <alignment horizontal="center" vertical="top"/>
    </xf>
    <xf numFmtId="0" fontId="0" fillId="15" borderId="10" xfId="0" applyFill="1" applyBorder="1" applyAlignment="1">
      <alignment horizontal="center" vertical="top"/>
    </xf>
    <xf numFmtId="172" fontId="33" fillId="15" borderId="10" xfId="0" applyNumberFormat="1" applyFont="1" applyFill="1" applyBorder="1" applyAlignment="1">
      <alignment horizontal="center" vertical="top"/>
    </xf>
    <xf numFmtId="172" fontId="0" fillId="15" borderId="10" xfId="0" applyNumberFormat="1" applyFill="1" applyBorder="1" applyAlignment="1">
      <alignment horizontal="center" vertical="top"/>
    </xf>
    <xf numFmtId="0" fontId="0" fillId="0" borderId="0" xfId="0" applyFill="1" applyAlignment="1">
      <alignment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vertical="center" wrapText="1"/>
    </xf>
    <xf numFmtId="0" fontId="33" fillId="15" borderId="1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top"/>
    </xf>
    <xf numFmtId="172" fontId="33" fillId="35" borderId="10" xfId="0" applyNumberFormat="1" applyFont="1" applyFill="1" applyBorder="1" applyAlignment="1">
      <alignment horizontal="center" vertical="top"/>
    </xf>
    <xf numFmtId="172" fontId="20" fillId="35" borderId="10" xfId="0" applyNumberFormat="1" applyFont="1" applyFill="1" applyBorder="1" applyAlignment="1">
      <alignment horizontal="center" vertical="top"/>
    </xf>
    <xf numFmtId="172" fontId="33" fillId="35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top"/>
    </xf>
    <xf numFmtId="172" fontId="20" fillId="0" borderId="10" xfId="0" applyNumberFormat="1" applyFont="1" applyFill="1" applyBorder="1" applyAlignment="1">
      <alignment horizontal="center" vertical="top"/>
    </xf>
    <xf numFmtId="172" fontId="21" fillId="0" borderId="10" xfId="0" applyNumberFormat="1" applyFont="1" applyFill="1" applyBorder="1" applyAlignment="1">
      <alignment horizontal="center" vertical="top"/>
    </xf>
    <xf numFmtId="172" fontId="20" fillId="0" borderId="1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left" wrapText="1"/>
    </xf>
    <xf numFmtId="0" fontId="33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textRotation="90"/>
    </xf>
    <xf numFmtId="0" fontId="44" fillId="0" borderId="0" xfId="0" applyFont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I29" sqref="I29"/>
    </sheetView>
  </sheetViews>
  <sheetFormatPr defaultColWidth="9.140625" defaultRowHeight="15"/>
  <cols>
    <col min="1" max="1" width="3.7109375" style="0" customWidth="1"/>
    <col min="2" max="2" width="28.7109375" style="0" customWidth="1"/>
    <col min="3" max="3" width="6.8515625" style="0" customWidth="1"/>
    <col min="4" max="4" width="5.00390625" style="0" customWidth="1"/>
    <col min="5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4" width="6.28125" style="0" customWidth="1"/>
    <col min="15" max="15" width="6.140625" style="0" customWidth="1"/>
    <col min="16" max="16" width="6.57421875" style="0" customWidth="1"/>
    <col min="17" max="18" width="5.8515625" style="0" customWidth="1"/>
    <col min="19" max="19" width="6.57421875" style="0" customWidth="1"/>
    <col min="20" max="20" width="10.28125" style="0" customWidth="1"/>
  </cols>
  <sheetData>
    <row r="1" spans="1:22" ht="33.7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31"/>
      <c r="S1" s="6"/>
      <c r="T1" s="6"/>
      <c r="U1" s="6"/>
      <c r="V1" s="6"/>
    </row>
    <row r="2" ht="8.25" customHeight="1"/>
    <row r="3" spans="1:19" ht="47.25" customHeight="1">
      <c r="A3" s="63" t="s">
        <v>0</v>
      </c>
      <c r="B3" s="63" t="s">
        <v>1</v>
      </c>
      <c r="C3" s="59" t="s">
        <v>4</v>
      </c>
      <c r="D3" s="59" t="s">
        <v>5</v>
      </c>
      <c r="E3" s="58" t="s">
        <v>6</v>
      </c>
      <c r="F3" s="58"/>
      <c r="G3" s="58" t="s">
        <v>7</v>
      </c>
      <c r="H3" s="58"/>
      <c r="I3" s="58" t="s">
        <v>13</v>
      </c>
      <c r="J3" s="58"/>
      <c r="K3" s="58" t="s">
        <v>8</v>
      </c>
      <c r="L3" s="58"/>
      <c r="M3" s="58" t="s">
        <v>19</v>
      </c>
      <c r="N3" s="58"/>
      <c r="O3" s="59" t="s">
        <v>9</v>
      </c>
      <c r="P3" s="64" t="s">
        <v>12</v>
      </c>
      <c r="Q3" s="65"/>
      <c r="R3" s="66"/>
      <c r="S3" s="60" t="s">
        <v>15</v>
      </c>
    </row>
    <row r="4" spans="1:19" ht="48.75">
      <c r="A4" s="63"/>
      <c r="B4" s="63"/>
      <c r="C4" s="59"/>
      <c r="D4" s="59"/>
      <c r="E4" s="17" t="s">
        <v>17</v>
      </c>
      <c r="F4" s="17" t="s">
        <v>18</v>
      </c>
      <c r="G4" s="17" t="s">
        <v>17</v>
      </c>
      <c r="H4" s="17" t="s">
        <v>18</v>
      </c>
      <c r="I4" s="17" t="s">
        <v>17</v>
      </c>
      <c r="J4" s="17" t="s">
        <v>18</v>
      </c>
      <c r="K4" s="17" t="s">
        <v>17</v>
      </c>
      <c r="L4" s="17" t="s">
        <v>18</v>
      </c>
      <c r="M4" s="17" t="s">
        <v>17</v>
      </c>
      <c r="N4" s="17" t="s">
        <v>18</v>
      </c>
      <c r="O4" s="59"/>
      <c r="P4" s="5" t="s">
        <v>10</v>
      </c>
      <c r="Q4" s="5" t="s">
        <v>11</v>
      </c>
      <c r="R4" s="32" t="s">
        <v>18</v>
      </c>
      <c r="S4" s="61"/>
    </row>
    <row r="5" spans="1:19" ht="19.5" customHeight="1">
      <c r="A5" s="2">
        <v>1</v>
      </c>
      <c r="B5" s="33" t="s">
        <v>20</v>
      </c>
      <c r="C5" s="10">
        <v>16</v>
      </c>
      <c r="D5" s="2">
        <v>0</v>
      </c>
      <c r="E5" s="2">
        <v>0</v>
      </c>
      <c r="F5" s="45">
        <f>E5/C5*100</f>
        <v>0</v>
      </c>
      <c r="G5" s="2">
        <v>9</v>
      </c>
      <c r="H5" s="9">
        <f>G5/C5*100</f>
        <v>56.25</v>
      </c>
      <c r="I5" s="2">
        <v>4</v>
      </c>
      <c r="J5" s="9">
        <f>I5/C5*100</f>
        <v>25</v>
      </c>
      <c r="K5" s="2">
        <v>3</v>
      </c>
      <c r="L5" s="8">
        <f>K5/C5*100</f>
        <v>18.75</v>
      </c>
      <c r="M5" s="8">
        <f>G5+E5</f>
        <v>9</v>
      </c>
      <c r="N5" s="46">
        <f>M5/C5*100</f>
        <v>56.25</v>
      </c>
      <c r="O5" s="2">
        <v>0</v>
      </c>
      <c r="P5" s="4">
        <v>0</v>
      </c>
      <c r="Q5" s="4">
        <v>0</v>
      </c>
      <c r="R5" s="48">
        <f>(P5+Q5)*100/C5</f>
        <v>0</v>
      </c>
      <c r="S5" s="7">
        <v>2</v>
      </c>
    </row>
    <row r="6" spans="1:19" ht="17.25" customHeight="1">
      <c r="A6" s="2">
        <v>2</v>
      </c>
      <c r="B6" s="34" t="s">
        <v>3</v>
      </c>
      <c r="C6" s="10">
        <v>40</v>
      </c>
      <c r="D6" s="2">
        <v>0</v>
      </c>
      <c r="E6" s="2">
        <v>12</v>
      </c>
      <c r="F6" s="9">
        <f aca="true" t="shared" si="0" ref="F6:F26">E6/C6*100</f>
        <v>30</v>
      </c>
      <c r="G6" s="2">
        <v>20</v>
      </c>
      <c r="H6" s="9">
        <f aca="true" t="shared" si="1" ref="H6:H26">G6/C6*100</f>
        <v>50</v>
      </c>
      <c r="I6" s="2">
        <v>6</v>
      </c>
      <c r="J6" s="9">
        <f aca="true" t="shared" si="2" ref="J6:J26">I6/C6*100</f>
        <v>15</v>
      </c>
      <c r="K6" s="2">
        <v>0</v>
      </c>
      <c r="L6" s="8">
        <f aca="true" t="shared" si="3" ref="L6:L26">K6/C6*100</f>
        <v>0</v>
      </c>
      <c r="M6" s="8">
        <f aca="true" t="shared" si="4" ref="M6:M26">G6+E6</f>
        <v>32</v>
      </c>
      <c r="N6" s="46">
        <f aca="true" t="shared" si="5" ref="N6:N26">M6/C6*100</f>
        <v>80</v>
      </c>
      <c r="O6" s="2">
        <v>2</v>
      </c>
      <c r="P6" s="4">
        <v>1</v>
      </c>
      <c r="Q6" s="4">
        <v>1</v>
      </c>
      <c r="R6" s="48">
        <f aca="true" t="shared" si="6" ref="R6:R26">(P6+Q6)*100/C6</f>
        <v>5</v>
      </c>
      <c r="S6" s="7">
        <v>0</v>
      </c>
    </row>
    <row r="7" spans="1:19" ht="18" customHeight="1">
      <c r="A7" s="2">
        <v>3</v>
      </c>
      <c r="B7" s="34" t="s">
        <v>21</v>
      </c>
      <c r="C7" s="10">
        <v>15</v>
      </c>
      <c r="D7" s="2">
        <v>0</v>
      </c>
      <c r="E7" s="2">
        <v>5</v>
      </c>
      <c r="F7" s="9">
        <f t="shared" si="0"/>
        <v>33.33333333333333</v>
      </c>
      <c r="G7" s="2">
        <v>7</v>
      </c>
      <c r="H7" s="9">
        <f t="shared" si="1"/>
        <v>46.666666666666664</v>
      </c>
      <c r="I7" s="2">
        <v>1</v>
      </c>
      <c r="J7" s="9">
        <f t="shared" si="2"/>
        <v>6.666666666666667</v>
      </c>
      <c r="K7" s="2">
        <v>1</v>
      </c>
      <c r="L7" s="8">
        <f t="shared" si="3"/>
        <v>6.666666666666667</v>
      </c>
      <c r="M7" s="8">
        <f t="shared" si="4"/>
        <v>12</v>
      </c>
      <c r="N7" s="46">
        <f t="shared" si="5"/>
        <v>80</v>
      </c>
      <c r="O7" s="2">
        <v>0</v>
      </c>
      <c r="P7" s="4">
        <v>0</v>
      </c>
      <c r="Q7" s="4">
        <v>0</v>
      </c>
      <c r="R7" s="48">
        <f t="shared" si="6"/>
        <v>0</v>
      </c>
      <c r="S7" s="7">
        <v>1</v>
      </c>
    </row>
    <row r="8" spans="1:19" ht="15.75" customHeight="1">
      <c r="A8" s="2">
        <v>4</v>
      </c>
      <c r="B8" s="34" t="s">
        <v>33</v>
      </c>
      <c r="C8" s="11">
        <v>35</v>
      </c>
      <c r="D8" s="2">
        <v>0</v>
      </c>
      <c r="E8" s="2">
        <v>18</v>
      </c>
      <c r="F8" s="9">
        <f t="shared" si="0"/>
        <v>51.42857142857142</v>
      </c>
      <c r="G8" s="2">
        <v>5</v>
      </c>
      <c r="H8" s="9">
        <f t="shared" si="1"/>
        <v>14.285714285714285</v>
      </c>
      <c r="I8" s="2">
        <v>2</v>
      </c>
      <c r="J8" s="9">
        <f t="shared" si="2"/>
        <v>5.714285714285714</v>
      </c>
      <c r="K8" s="2">
        <v>7</v>
      </c>
      <c r="L8" s="8">
        <f t="shared" si="3"/>
        <v>20</v>
      </c>
      <c r="M8" s="8">
        <f t="shared" si="4"/>
        <v>23</v>
      </c>
      <c r="N8" s="46">
        <f t="shared" si="5"/>
        <v>65.71428571428571</v>
      </c>
      <c r="O8" s="2">
        <v>3</v>
      </c>
      <c r="P8" s="4">
        <v>3</v>
      </c>
      <c r="Q8" s="4">
        <v>0</v>
      </c>
      <c r="R8" s="48">
        <f t="shared" si="6"/>
        <v>8.571428571428571</v>
      </c>
      <c r="S8" s="7">
        <v>3</v>
      </c>
    </row>
    <row r="9" spans="1:19" ht="18" customHeight="1">
      <c r="A9" s="2">
        <v>5</v>
      </c>
      <c r="B9" s="34" t="s">
        <v>34</v>
      </c>
      <c r="C9" s="11">
        <v>21</v>
      </c>
      <c r="D9" s="2">
        <v>0</v>
      </c>
      <c r="E9" s="2">
        <v>9</v>
      </c>
      <c r="F9" s="9">
        <f t="shared" si="0"/>
        <v>42.857142857142854</v>
      </c>
      <c r="G9" s="2">
        <v>4</v>
      </c>
      <c r="H9" s="9">
        <f t="shared" si="1"/>
        <v>19.047619047619047</v>
      </c>
      <c r="I9" s="2">
        <v>7</v>
      </c>
      <c r="J9" s="9">
        <f t="shared" si="2"/>
        <v>33.33333333333333</v>
      </c>
      <c r="K9" s="2">
        <v>1</v>
      </c>
      <c r="L9" s="8">
        <f t="shared" si="3"/>
        <v>4.761904761904762</v>
      </c>
      <c r="M9" s="8">
        <f t="shared" si="4"/>
        <v>13</v>
      </c>
      <c r="N9" s="46">
        <f t="shared" si="5"/>
        <v>61.904761904761905</v>
      </c>
      <c r="O9" s="2">
        <v>1</v>
      </c>
      <c r="P9" s="4">
        <v>3</v>
      </c>
      <c r="Q9" s="4">
        <v>1</v>
      </c>
      <c r="R9" s="48">
        <f t="shared" si="6"/>
        <v>19.047619047619047</v>
      </c>
      <c r="S9" s="7">
        <v>1</v>
      </c>
    </row>
    <row r="10" spans="1:20" ht="30.75" customHeight="1">
      <c r="A10" s="2">
        <v>6</v>
      </c>
      <c r="B10" s="41" t="s">
        <v>35</v>
      </c>
      <c r="C10" s="18">
        <v>23</v>
      </c>
      <c r="D10" s="19">
        <v>0</v>
      </c>
      <c r="E10" s="19">
        <v>0</v>
      </c>
      <c r="F10" s="20">
        <f t="shared" si="0"/>
        <v>0</v>
      </c>
      <c r="G10" s="19">
        <v>6</v>
      </c>
      <c r="H10" s="20">
        <f t="shared" si="1"/>
        <v>26.08695652173913</v>
      </c>
      <c r="I10" s="19">
        <v>14</v>
      </c>
      <c r="J10" s="20">
        <f t="shared" si="2"/>
        <v>60.86956521739131</v>
      </c>
      <c r="K10" s="19">
        <v>3</v>
      </c>
      <c r="L10" s="21">
        <f t="shared" si="3"/>
        <v>13.043478260869565</v>
      </c>
      <c r="M10" s="21">
        <f t="shared" si="4"/>
        <v>6</v>
      </c>
      <c r="N10" s="47">
        <f t="shared" si="5"/>
        <v>26.08695652173913</v>
      </c>
      <c r="O10" s="35">
        <v>0</v>
      </c>
      <c r="P10" s="36">
        <v>1</v>
      </c>
      <c r="Q10" s="36">
        <v>1</v>
      </c>
      <c r="R10" s="48">
        <f t="shared" si="6"/>
        <v>8.695652173913043</v>
      </c>
      <c r="S10" s="37">
        <v>1</v>
      </c>
      <c r="T10" s="44" t="s">
        <v>16</v>
      </c>
    </row>
    <row r="11" spans="1:20" ht="16.5" customHeight="1">
      <c r="A11" s="2">
        <v>7</v>
      </c>
      <c r="B11" s="34" t="s">
        <v>36</v>
      </c>
      <c r="C11" s="10">
        <v>15</v>
      </c>
      <c r="D11" s="2">
        <v>0</v>
      </c>
      <c r="E11" s="2">
        <v>7</v>
      </c>
      <c r="F11" s="9">
        <f t="shared" si="0"/>
        <v>46.666666666666664</v>
      </c>
      <c r="G11" s="2">
        <v>6</v>
      </c>
      <c r="H11" s="9">
        <f t="shared" si="1"/>
        <v>40</v>
      </c>
      <c r="I11" s="2">
        <v>0</v>
      </c>
      <c r="J11" s="9">
        <f t="shared" si="2"/>
        <v>0</v>
      </c>
      <c r="K11" s="2">
        <v>2</v>
      </c>
      <c r="L11" s="8">
        <f t="shared" si="3"/>
        <v>13.333333333333334</v>
      </c>
      <c r="M11" s="8">
        <f t="shared" si="4"/>
        <v>13</v>
      </c>
      <c r="N11" s="46">
        <f t="shared" si="5"/>
        <v>86.66666666666667</v>
      </c>
      <c r="O11" s="2">
        <v>0</v>
      </c>
      <c r="P11" s="4">
        <v>0</v>
      </c>
      <c r="Q11" s="4">
        <v>1</v>
      </c>
      <c r="R11" s="48">
        <f t="shared" si="6"/>
        <v>6.666666666666667</v>
      </c>
      <c r="S11" s="7">
        <v>1</v>
      </c>
      <c r="T11" s="30"/>
    </row>
    <row r="12" spans="1:20" ht="17.25" customHeight="1">
      <c r="A12" s="2">
        <v>8</v>
      </c>
      <c r="B12" s="34" t="s">
        <v>37</v>
      </c>
      <c r="C12" s="10">
        <v>51</v>
      </c>
      <c r="D12" s="2">
        <v>0</v>
      </c>
      <c r="E12" s="2">
        <v>21</v>
      </c>
      <c r="F12" s="9">
        <f t="shared" si="0"/>
        <v>41.17647058823529</v>
      </c>
      <c r="G12" s="2">
        <v>17</v>
      </c>
      <c r="H12" s="9">
        <f t="shared" si="1"/>
        <v>33.33333333333333</v>
      </c>
      <c r="I12" s="2">
        <v>6</v>
      </c>
      <c r="J12" s="9">
        <f t="shared" si="2"/>
        <v>11.76470588235294</v>
      </c>
      <c r="K12" s="2">
        <v>7</v>
      </c>
      <c r="L12" s="8">
        <f t="shared" si="3"/>
        <v>13.725490196078432</v>
      </c>
      <c r="M12" s="8">
        <f t="shared" si="4"/>
        <v>38</v>
      </c>
      <c r="N12" s="46">
        <f t="shared" si="5"/>
        <v>74.50980392156863</v>
      </c>
      <c r="O12" s="2">
        <v>2</v>
      </c>
      <c r="P12" s="4">
        <v>2</v>
      </c>
      <c r="Q12" s="4">
        <v>3</v>
      </c>
      <c r="R12" s="48">
        <f t="shared" si="6"/>
        <v>9.803921568627452</v>
      </c>
      <c r="S12" s="7">
        <v>8</v>
      </c>
      <c r="T12" s="30"/>
    </row>
    <row r="13" spans="1:20" ht="18.75" customHeight="1">
      <c r="A13" s="2">
        <v>9</v>
      </c>
      <c r="B13" s="34" t="s">
        <v>22</v>
      </c>
      <c r="C13" s="10">
        <v>16</v>
      </c>
      <c r="D13" s="2">
        <v>0</v>
      </c>
      <c r="E13" s="2">
        <v>4</v>
      </c>
      <c r="F13" s="9">
        <f t="shared" si="0"/>
        <v>25</v>
      </c>
      <c r="G13" s="2">
        <v>10</v>
      </c>
      <c r="H13" s="9">
        <f t="shared" si="1"/>
        <v>62.5</v>
      </c>
      <c r="I13" s="2">
        <v>0</v>
      </c>
      <c r="J13" s="9">
        <f t="shared" si="2"/>
        <v>0</v>
      </c>
      <c r="K13" s="2">
        <v>2</v>
      </c>
      <c r="L13" s="8">
        <f t="shared" si="3"/>
        <v>12.5</v>
      </c>
      <c r="M13" s="8">
        <f t="shared" si="4"/>
        <v>14</v>
      </c>
      <c r="N13" s="46">
        <f t="shared" si="5"/>
        <v>87.5</v>
      </c>
      <c r="O13" s="2">
        <v>0</v>
      </c>
      <c r="P13" s="4">
        <v>2</v>
      </c>
      <c r="Q13" s="4">
        <v>0</v>
      </c>
      <c r="R13" s="48">
        <f t="shared" si="6"/>
        <v>12.5</v>
      </c>
      <c r="S13" s="7">
        <v>1</v>
      </c>
      <c r="T13" s="30"/>
    </row>
    <row r="14" spans="1:20" ht="18" customHeight="1">
      <c r="A14" s="2">
        <v>10</v>
      </c>
      <c r="B14" s="34" t="s">
        <v>23</v>
      </c>
      <c r="C14" s="10">
        <v>17</v>
      </c>
      <c r="D14" s="2">
        <v>0</v>
      </c>
      <c r="E14" s="2">
        <v>6</v>
      </c>
      <c r="F14" s="9">
        <f t="shared" si="0"/>
        <v>35.294117647058826</v>
      </c>
      <c r="G14" s="2">
        <v>5</v>
      </c>
      <c r="H14" s="9">
        <f t="shared" si="1"/>
        <v>29.411764705882355</v>
      </c>
      <c r="I14" s="2">
        <v>3</v>
      </c>
      <c r="J14" s="9">
        <f t="shared" si="2"/>
        <v>17.647058823529413</v>
      </c>
      <c r="K14" s="2">
        <v>0</v>
      </c>
      <c r="L14" s="8">
        <f t="shared" si="3"/>
        <v>0</v>
      </c>
      <c r="M14" s="8">
        <f t="shared" si="4"/>
        <v>11</v>
      </c>
      <c r="N14" s="46">
        <f t="shared" si="5"/>
        <v>64.70588235294117</v>
      </c>
      <c r="O14" s="2">
        <v>3</v>
      </c>
      <c r="P14" s="4">
        <v>3</v>
      </c>
      <c r="Q14" s="4">
        <v>0</v>
      </c>
      <c r="R14" s="48">
        <f t="shared" si="6"/>
        <v>17.647058823529413</v>
      </c>
      <c r="S14" s="7">
        <v>1</v>
      </c>
      <c r="T14" s="30"/>
    </row>
    <row r="15" spans="1:20" ht="17.25" customHeight="1">
      <c r="A15" s="2">
        <v>11</v>
      </c>
      <c r="B15" s="34" t="s">
        <v>24</v>
      </c>
      <c r="C15" s="10">
        <v>20</v>
      </c>
      <c r="D15" s="2">
        <v>0</v>
      </c>
      <c r="E15" s="2">
        <v>1</v>
      </c>
      <c r="F15" s="45">
        <f t="shared" si="0"/>
        <v>5</v>
      </c>
      <c r="G15" s="2">
        <v>15</v>
      </c>
      <c r="H15" s="9">
        <f t="shared" si="1"/>
        <v>75</v>
      </c>
      <c r="I15" s="2">
        <v>2</v>
      </c>
      <c r="J15" s="9">
        <f t="shared" si="2"/>
        <v>10</v>
      </c>
      <c r="K15" s="2">
        <v>2</v>
      </c>
      <c r="L15" s="8">
        <f t="shared" si="3"/>
        <v>10</v>
      </c>
      <c r="M15" s="8">
        <f t="shared" si="4"/>
        <v>16</v>
      </c>
      <c r="N15" s="46">
        <f t="shared" si="5"/>
        <v>80</v>
      </c>
      <c r="O15" s="2">
        <v>0</v>
      </c>
      <c r="P15" s="4">
        <v>0</v>
      </c>
      <c r="Q15" s="4">
        <v>1</v>
      </c>
      <c r="R15" s="48">
        <f t="shared" si="6"/>
        <v>5</v>
      </c>
      <c r="S15" s="7">
        <v>0</v>
      </c>
      <c r="T15" s="30"/>
    </row>
    <row r="16" spans="1:20" ht="18" customHeight="1">
      <c r="A16" s="2">
        <v>12</v>
      </c>
      <c r="B16" s="42" t="s">
        <v>25</v>
      </c>
      <c r="C16" s="13">
        <v>14</v>
      </c>
      <c r="D16" s="14">
        <v>0</v>
      </c>
      <c r="E16" s="14">
        <v>3</v>
      </c>
      <c r="F16" s="15">
        <f t="shared" si="0"/>
        <v>21.428571428571427</v>
      </c>
      <c r="G16" s="14">
        <v>4</v>
      </c>
      <c r="H16" s="15">
        <f t="shared" si="1"/>
        <v>28.57142857142857</v>
      </c>
      <c r="I16" s="14">
        <v>6</v>
      </c>
      <c r="J16" s="15">
        <f t="shared" si="2"/>
        <v>42.857142857142854</v>
      </c>
      <c r="K16" s="14">
        <v>1</v>
      </c>
      <c r="L16" s="16">
        <f t="shared" si="3"/>
        <v>7.142857142857142</v>
      </c>
      <c r="M16" s="16">
        <f t="shared" si="4"/>
        <v>7</v>
      </c>
      <c r="N16" s="46">
        <f t="shared" si="5"/>
        <v>50</v>
      </c>
      <c r="O16" s="38">
        <v>1</v>
      </c>
      <c r="P16" s="39">
        <v>1</v>
      </c>
      <c r="Q16" s="39">
        <v>2</v>
      </c>
      <c r="R16" s="48">
        <f t="shared" si="6"/>
        <v>21.428571428571427</v>
      </c>
      <c r="S16" s="40">
        <v>1</v>
      </c>
      <c r="T16" s="30"/>
    </row>
    <row r="17" spans="1:20" ht="17.25" customHeight="1">
      <c r="A17" s="2">
        <v>13</v>
      </c>
      <c r="B17" s="34" t="s">
        <v>26</v>
      </c>
      <c r="C17" s="10">
        <v>15</v>
      </c>
      <c r="D17" s="2">
        <v>0</v>
      </c>
      <c r="E17" s="2">
        <v>3</v>
      </c>
      <c r="F17" s="9">
        <f t="shared" si="0"/>
        <v>20</v>
      </c>
      <c r="G17" s="2">
        <v>9</v>
      </c>
      <c r="H17" s="9">
        <f t="shared" si="1"/>
        <v>60</v>
      </c>
      <c r="I17" s="2">
        <v>3</v>
      </c>
      <c r="J17" s="9">
        <f t="shared" si="2"/>
        <v>20</v>
      </c>
      <c r="K17" s="2">
        <v>0</v>
      </c>
      <c r="L17" s="8">
        <f t="shared" si="3"/>
        <v>0</v>
      </c>
      <c r="M17" s="8">
        <f t="shared" si="4"/>
        <v>12</v>
      </c>
      <c r="N17" s="46">
        <f t="shared" si="5"/>
        <v>80</v>
      </c>
      <c r="O17" s="38">
        <v>0</v>
      </c>
      <c r="P17" s="39">
        <v>1</v>
      </c>
      <c r="Q17" s="39">
        <v>0</v>
      </c>
      <c r="R17" s="48">
        <f t="shared" si="6"/>
        <v>6.666666666666667</v>
      </c>
      <c r="S17" s="40">
        <v>1</v>
      </c>
      <c r="T17" s="30"/>
    </row>
    <row r="18" spans="1:20" ht="18.75" customHeight="1">
      <c r="A18" s="2">
        <v>14</v>
      </c>
      <c r="B18" s="41" t="s">
        <v>27</v>
      </c>
      <c r="C18" s="22">
        <v>13</v>
      </c>
      <c r="D18" s="23">
        <v>0</v>
      </c>
      <c r="E18" s="23">
        <v>0</v>
      </c>
      <c r="F18" s="24">
        <f t="shared" si="0"/>
        <v>0</v>
      </c>
      <c r="G18" s="23">
        <v>2</v>
      </c>
      <c r="H18" s="24">
        <f t="shared" si="1"/>
        <v>15.384615384615385</v>
      </c>
      <c r="I18" s="23">
        <v>10</v>
      </c>
      <c r="J18" s="24">
        <f t="shared" si="2"/>
        <v>76.92307692307693</v>
      </c>
      <c r="K18" s="23">
        <v>0</v>
      </c>
      <c r="L18" s="25">
        <f t="shared" si="3"/>
        <v>0</v>
      </c>
      <c r="M18" s="25">
        <f t="shared" si="4"/>
        <v>2</v>
      </c>
      <c r="N18" s="46">
        <f t="shared" si="5"/>
        <v>15.384615384615385</v>
      </c>
      <c r="O18" s="38">
        <v>1</v>
      </c>
      <c r="P18" s="39">
        <v>2</v>
      </c>
      <c r="Q18" s="39">
        <v>0</v>
      </c>
      <c r="R18" s="48">
        <f t="shared" si="6"/>
        <v>15.384615384615385</v>
      </c>
      <c r="S18" s="40">
        <v>6</v>
      </c>
      <c r="T18" s="30"/>
    </row>
    <row r="19" spans="1:20" ht="19.5" customHeight="1">
      <c r="A19" s="2">
        <v>15</v>
      </c>
      <c r="B19" s="41" t="s">
        <v>28</v>
      </c>
      <c r="C19" s="22">
        <v>7</v>
      </c>
      <c r="D19" s="23">
        <v>0</v>
      </c>
      <c r="E19" s="23">
        <v>2</v>
      </c>
      <c r="F19" s="24">
        <f t="shared" si="0"/>
        <v>28.57142857142857</v>
      </c>
      <c r="G19" s="23">
        <v>0</v>
      </c>
      <c r="H19" s="24">
        <f t="shared" si="1"/>
        <v>0</v>
      </c>
      <c r="I19" s="23">
        <v>5</v>
      </c>
      <c r="J19" s="24">
        <f t="shared" si="2"/>
        <v>71.42857142857143</v>
      </c>
      <c r="K19" s="23">
        <v>0</v>
      </c>
      <c r="L19" s="25">
        <f t="shared" si="3"/>
        <v>0</v>
      </c>
      <c r="M19" s="25">
        <f t="shared" si="4"/>
        <v>2</v>
      </c>
      <c r="N19" s="46">
        <f t="shared" si="5"/>
        <v>28.57142857142857</v>
      </c>
      <c r="O19" s="38">
        <v>0</v>
      </c>
      <c r="P19" s="39">
        <v>0</v>
      </c>
      <c r="Q19" s="39">
        <v>0</v>
      </c>
      <c r="R19" s="48">
        <f t="shared" si="6"/>
        <v>0</v>
      </c>
      <c r="S19" s="40">
        <v>1</v>
      </c>
      <c r="T19" s="30"/>
    </row>
    <row r="20" spans="1:20" ht="20.25" customHeight="1">
      <c r="A20" s="2">
        <v>16</v>
      </c>
      <c r="B20" s="41" t="s">
        <v>29</v>
      </c>
      <c r="C20" s="22">
        <v>8</v>
      </c>
      <c r="D20" s="23">
        <v>0</v>
      </c>
      <c r="E20" s="23">
        <v>0</v>
      </c>
      <c r="F20" s="24">
        <f t="shared" si="0"/>
        <v>0</v>
      </c>
      <c r="G20" s="23">
        <v>1</v>
      </c>
      <c r="H20" s="24">
        <f t="shared" si="1"/>
        <v>12.5</v>
      </c>
      <c r="I20" s="23">
        <v>7</v>
      </c>
      <c r="J20" s="24">
        <f t="shared" si="2"/>
        <v>87.5</v>
      </c>
      <c r="K20" s="23">
        <v>0</v>
      </c>
      <c r="L20" s="25">
        <f t="shared" si="3"/>
        <v>0</v>
      </c>
      <c r="M20" s="25">
        <f t="shared" si="4"/>
        <v>1</v>
      </c>
      <c r="N20" s="46">
        <f t="shared" si="5"/>
        <v>12.5</v>
      </c>
      <c r="O20" s="38">
        <v>0</v>
      </c>
      <c r="P20" s="39">
        <v>0</v>
      </c>
      <c r="Q20" s="39">
        <v>0</v>
      </c>
      <c r="R20" s="48">
        <f t="shared" si="6"/>
        <v>0</v>
      </c>
      <c r="S20" s="40">
        <v>1</v>
      </c>
      <c r="T20" s="30"/>
    </row>
    <row r="21" spans="1:20" ht="18.75" customHeight="1">
      <c r="A21" s="2">
        <v>17</v>
      </c>
      <c r="B21" s="42" t="s">
        <v>30</v>
      </c>
      <c r="C21" s="13">
        <v>8</v>
      </c>
      <c r="D21" s="14">
        <v>0</v>
      </c>
      <c r="E21" s="14">
        <v>2</v>
      </c>
      <c r="F21" s="15">
        <f t="shared" si="0"/>
        <v>25</v>
      </c>
      <c r="G21" s="14">
        <v>2</v>
      </c>
      <c r="H21" s="15">
        <f t="shared" si="1"/>
        <v>25</v>
      </c>
      <c r="I21" s="14">
        <v>4</v>
      </c>
      <c r="J21" s="15">
        <f t="shared" si="2"/>
        <v>50</v>
      </c>
      <c r="K21" s="14">
        <v>0</v>
      </c>
      <c r="L21" s="16">
        <f t="shared" si="3"/>
        <v>0</v>
      </c>
      <c r="M21" s="16">
        <f t="shared" si="4"/>
        <v>4</v>
      </c>
      <c r="N21" s="46">
        <f t="shared" si="5"/>
        <v>50</v>
      </c>
      <c r="O21" s="38">
        <v>0</v>
      </c>
      <c r="P21" s="39">
        <v>0</v>
      </c>
      <c r="Q21" s="39">
        <v>0</v>
      </c>
      <c r="R21" s="48">
        <f t="shared" si="6"/>
        <v>0</v>
      </c>
      <c r="S21" s="40">
        <v>0</v>
      </c>
      <c r="T21" s="30"/>
    </row>
    <row r="22" spans="1:20" ht="18" customHeight="1">
      <c r="A22" s="2">
        <v>18</v>
      </c>
      <c r="B22" s="34" t="s">
        <v>31</v>
      </c>
      <c r="C22" s="10">
        <v>13</v>
      </c>
      <c r="D22" s="2">
        <v>0</v>
      </c>
      <c r="E22" s="2">
        <v>1</v>
      </c>
      <c r="F22" s="45">
        <f t="shared" si="0"/>
        <v>7.6923076923076925</v>
      </c>
      <c r="G22" s="2">
        <v>7</v>
      </c>
      <c r="H22" s="9">
        <f t="shared" si="1"/>
        <v>53.84615384615385</v>
      </c>
      <c r="I22" s="2">
        <v>5</v>
      </c>
      <c r="J22" s="9">
        <f t="shared" si="2"/>
        <v>38.46153846153847</v>
      </c>
      <c r="K22" s="2">
        <v>0</v>
      </c>
      <c r="L22" s="8">
        <f t="shared" si="3"/>
        <v>0</v>
      </c>
      <c r="M22" s="8">
        <f t="shared" si="4"/>
        <v>8</v>
      </c>
      <c r="N22" s="46">
        <f t="shared" si="5"/>
        <v>61.53846153846154</v>
      </c>
      <c r="O22" s="38">
        <v>0</v>
      </c>
      <c r="P22" s="39">
        <v>0</v>
      </c>
      <c r="Q22" s="39">
        <v>0</v>
      </c>
      <c r="R22" s="48">
        <f t="shared" si="6"/>
        <v>0</v>
      </c>
      <c r="S22" s="40">
        <v>1</v>
      </c>
      <c r="T22" s="30"/>
    </row>
    <row r="23" spans="1:20" ht="17.25" customHeight="1">
      <c r="A23" s="2">
        <v>19</v>
      </c>
      <c r="B23" s="34" t="s">
        <v>32</v>
      </c>
      <c r="C23" s="10">
        <v>13</v>
      </c>
      <c r="D23" s="2">
        <v>0</v>
      </c>
      <c r="E23" s="2">
        <v>3</v>
      </c>
      <c r="F23" s="9">
        <f t="shared" si="0"/>
        <v>23.076923076923077</v>
      </c>
      <c r="G23" s="2">
        <v>7</v>
      </c>
      <c r="H23" s="9">
        <f t="shared" si="1"/>
        <v>53.84615384615385</v>
      </c>
      <c r="I23" s="2">
        <v>2</v>
      </c>
      <c r="J23" s="9">
        <f t="shared" si="2"/>
        <v>15.384615384615385</v>
      </c>
      <c r="K23" s="2">
        <v>1</v>
      </c>
      <c r="L23" s="8">
        <f t="shared" si="3"/>
        <v>7.6923076923076925</v>
      </c>
      <c r="M23" s="8">
        <f t="shared" si="4"/>
        <v>10</v>
      </c>
      <c r="N23" s="46">
        <f t="shared" si="5"/>
        <v>76.92307692307693</v>
      </c>
      <c r="O23" s="38">
        <v>0</v>
      </c>
      <c r="P23" s="39">
        <v>1</v>
      </c>
      <c r="Q23" s="39">
        <v>0</v>
      </c>
      <c r="R23" s="48">
        <f t="shared" si="6"/>
        <v>7.6923076923076925</v>
      </c>
      <c r="S23" s="40">
        <v>1</v>
      </c>
      <c r="T23" s="30"/>
    </row>
    <row r="24" spans="1:20" ht="17.25" customHeight="1">
      <c r="A24" s="2">
        <v>20</v>
      </c>
      <c r="B24" s="43" t="s">
        <v>38</v>
      </c>
      <c r="C24" s="26">
        <v>13</v>
      </c>
      <c r="D24" s="27">
        <v>0</v>
      </c>
      <c r="E24" s="27">
        <v>0</v>
      </c>
      <c r="F24" s="28">
        <f t="shared" si="0"/>
        <v>0</v>
      </c>
      <c r="G24" s="27">
        <v>6</v>
      </c>
      <c r="H24" s="28">
        <f t="shared" si="1"/>
        <v>46.15384615384615</v>
      </c>
      <c r="I24" s="27">
        <v>6</v>
      </c>
      <c r="J24" s="28">
        <f t="shared" si="2"/>
        <v>46.15384615384615</v>
      </c>
      <c r="K24" s="27">
        <v>1</v>
      </c>
      <c r="L24" s="29">
        <f t="shared" si="3"/>
        <v>7.6923076923076925</v>
      </c>
      <c r="M24" s="29">
        <f t="shared" si="4"/>
        <v>6</v>
      </c>
      <c r="N24" s="46">
        <f t="shared" si="5"/>
        <v>46.15384615384615</v>
      </c>
      <c r="O24" s="38">
        <v>1</v>
      </c>
      <c r="P24" s="39">
        <v>1</v>
      </c>
      <c r="Q24" s="39">
        <v>0</v>
      </c>
      <c r="R24" s="48">
        <f t="shared" si="6"/>
        <v>7.6923076923076925</v>
      </c>
      <c r="S24" s="40">
        <v>1</v>
      </c>
      <c r="T24" s="30"/>
    </row>
    <row r="25" spans="1:19" ht="18" customHeight="1">
      <c r="A25" s="2">
        <v>21</v>
      </c>
      <c r="B25" s="34" t="s">
        <v>39</v>
      </c>
      <c r="C25" s="10">
        <v>13</v>
      </c>
      <c r="D25" s="2">
        <v>0</v>
      </c>
      <c r="E25" s="2">
        <v>2</v>
      </c>
      <c r="F25" s="9">
        <f t="shared" si="0"/>
        <v>15.384615384615385</v>
      </c>
      <c r="G25" s="2">
        <v>7</v>
      </c>
      <c r="H25" s="9">
        <f t="shared" si="1"/>
        <v>53.84615384615385</v>
      </c>
      <c r="I25" s="2">
        <v>4</v>
      </c>
      <c r="J25" s="9">
        <f t="shared" si="2"/>
        <v>30.76923076923077</v>
      </c>
      <c r="K25" s="2">
        <v>0</v>
      </c>
      <c r="L25" s="8">
        <f t="shared" si="3"/>
        <v>0</v>
      </c>
      <c r="M25" s="8">
        <f t="shared" si="4"/>
        <v>9</v>
      </c>
      <c r="N25" s="46">
        <f t="shared" si="5"/>
        <v>69.23076923076923</v>
      </c>
      <c r="O25" s="38">
        <v>0</v>
      </c>
      <c r="P25" s="39">
        <v>1</v>
      </c>
      <c r="Q25" s="39">
        <v>0</v>
      </c>
      <c r="R25" s="48">
        <f t="shared" si="6"/>
        <v>7.6923076923076925</v>
      </c>
      <c r="S25" s="40">
        <v>2</v>
      </c>
    </row>
    <row r="26" spans="1:19" ht="22.5" customHeight="1">
      <c r="A26" s="1"/>
      <c r="B26" s="3" t="s">
        <v>2</v>
      </c>
      <c r="C26" s="4">
        <f aca="true" t="shared" si="7" ref="C26:S26">C5+C6+C7+C8+C9+C10+C11+C12+C13+C14+C15+C16+C17+C18+C19+C20+C21+C22+C23+C24+C25</f>
        <v>386</v>
      </c>
      <c r="D26" s="4">
        <f t="shared" si="7"/>
        <v>0</v>
      </c>
      <c r="E26" s="4">
        <f t="shared" si="7"/>
        <v>99</v>
      </c>
      <c r="F26" s="12">
        <f t="shared" si="0"/>
        <v>25.647668393782386</v>
      </c>
      <c r="G26" s="4">
        <f t="shared" si="7"/>
        <v>149</v>
      </c>
      <c r="H26" s="12">
        <f t="shared" si="1"/>
        <v>38.60103626943005</v>
      </c>
      <c r="I26" s="4">
        <f t="shared" si="7"/>
        <v>97</v>
      </c>
      <c r="J26" s="4">
        <f t="shared" si="2"/>
        <v>25.129533678756477</v>
      </c>
      <c r="K26" s="4">
        <f t="shared" si="7"/>
        <v>31</v>
      </c>
      <c r="L26" s="12">
        <f t="shared" si="3"/>
        <v>8.031088082901555</v>
      </c>
      <c r="M26" s="12">
        <f t="shared" si="4"/>
        <v>248</v>
      </c>
      <c r="N26" s="48">
        <f t="shared" si="5"/>
        <v>64.24870466321244</v>
      </c>
      <c r="O26" s="39">
        <f t="shared" si="7"/>
        <v>14</v>
      </c>
      <c r="P26" s="39">
        <f t="shared" si="7"/>
        <v>22</v>
      </c>
      <c r="Q26" s="39">
        <f t="shared" si="7"/>
        <v>10</v>
      </c>
      <c r="R26" s="48">
        <f t="shared" si="6"/>
        <v>8.290155440414507</v>
      </c>
      <c r="S26" s="39">
        <f t="shared" si="7"/>
        <v>34</v>
      </c>
    </row>
  </sheetData>
  <sheetProtection/>
  <mergeCells count="13">
    <mergeCell ref="S3:S4"/>
    <mergeCell ref="A1:Q1"/>
    <mergeCell ref="A3:A4"/>
    <mergeCell ref="B3:B4"/>
    <mergeCell ref="C3:C4"/>
    <mergeCell ref="D3:D4"/>
    <mergeCell ref="P3:R3"/>
    <mergeCell ref="M3:N3"/>
    <mergeCell ref="E3:F3"/>
    <mergeCell ref="G3:H3"/>
    <mergeCell ref="I3:J3"/>
    <mergeCell ref="K3:L3"/>
    <mergeCell ref="O3:O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7109375" style="0" customWidth="1"/>
    <col min="2" max="2" width="28.7109375" style="0" customWidth="1"/>
    <col min="3" max="3" width="6.8515625" style="0" customWidth="1"/>
    <col min="4" max="4" width="5.00390625" style="0" customWidth="1"/>
    <col min="5" max="6" width="6.00390625" style="0" customWidth="1"/>
    <col min="7" max="7" width="5.8515625" style="0" customWidth="1"/>
    <col min="8" max="8" width="7.28125" style="0" customWidth="1"/>
    <col min="9" max="9" width="4.8515625" style="0" customWidth="1"/>
    <col min="10" max="10" width="6.7109375" style="0" customWidth="1"/>
    <col min="11" max="11" width="5.421875" style="0" customWidth="1"/>
    <col min="12" max="14" width="6.28125" style="0" customWidth="1"/>
    <col min="15" max="15" width="6.140625" style="0" customWidth="1"/>
    <col min="16" max="16" width="6.57421875" style="0" customWidth="1"/>
    <col min="17" max="18" width="5.8515625" style="0" customWidth="1"/>
    <col min="19" max="19" width="6.57421875" style="0" customWidth="1"/>
    <col min="20" max="20" width="10.28125" style="0" customWidth="1"/>
  </cols>
  <sheetData>
    <row r="1" spans="1:22" ht="33.75" customHeight="1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50"/>
      <c r="S1" s="6"/>
      <c r="T1" s="6"/>
      <c r="U1" s="6"/>
      <c r="V1" s="6"/>
    </row>
    <row r="2" ht="8.25" customHeight="1"/>
    <row r="3" spans="1:19" ht="47.25" customHeight="1">
      <c r="A3" s="63" t="s">
        <v>0</v>
      </c>
      <c r="B3" s="63" t="s">
        <v>1</v>
      </c>
      <c r="C3" s="59" t="s">
        <v>4</v>
      </c>
      <c r="D3" s="59" t="s">
        <v>5</v>
      </c>
      <c r="E3" s="58" t="s">
        <v>6</v>
      </c>
      <c r="F3" s="58"/>
      <c r="G3" s="58" t="s">
        <v>7</v>
      </c>
      <c r="H3" s="58"/>
      <c r="I3" s="58" t="s">
        <v>13</v>
      </c>
      <c r="J3" s="58"/>
      <c r="K3" s="58" t="s">
        <v>8</v>
      </c>
      <c r="L3" s="58"/>
      <c r="M3" s="58" t="s">
        <v>19</v>
      </c>
      <c r="N3" s="58"/>
      <c r="O3" s="59" t="s">
        <v>9</v>
      </c>
      <c r="P3" s="64" t="s">
        <v>12</v>
      </c>
      <c r="Q3" s="65"/>
      <c r="R3" s="66"/>
      <c r="S3" s="60" t="s">
        <v>15</v>
      </c>
    </row>
    <row r="4" spans="1:19" ht="48.75">
      <c r="A4" s="63"/>
      <c r="B4" s="63"/>
      <c r="C4" s="59"/>
      <c r="D4" s="59"/>
      <c r="E4" s="49" t="s">
        <v>17</v>
      </c>
      <c r="F4" s="49" t="s">
        <v>18</v>
      </c>
      <c r="G4" s="49" t="s">
        <v>17</v>
      </c>
      <c r="H4" s="49" t="s">
        <v>18</v>
      </c>
      <c r="I4" s="49" t="s">
        <v>17</v>
      </c>
      <c r="J4" s="49" t="s">
        <v>18</v>
      </c>
      <c r="K4" s="49" t="s">
        <v>17</v>
      </c>
      <c r="L4" s="49" t="s">
        <v>18</v>
      </c>
      <c r="M4" s="49" t="s">
        <v>17</v>
      </c>
      <c r="N4" s="49" t="s">
        <v>18</v>
      </c>
      <c r="O4" s="59"/>
      <c r="P4" s="5" t="s">
        <v>10</v>
      </c>
      <c r="Q4" s="5" t="s">
        <v>11</v>
      </c>
      <c r="R4" s="49" t="s">
        <v>18</v>
      </c>
      <c r="S4" s="61"/>
    </row>
    <row r="5" spans="1:19" ht="37.5" customHeight="1">
      <c r="A5" s="2">
        <v>1</v>
      </c>
      <c r="B5" s="55" t="s">
        <v>40</v>
      </c>
      <c r="C5" s="10">
        <v>19</v>
      </c>
      <c r="D5" s="2">
        <v>1</v>
      </c>
      <c r="E5" s="2">
        <v>6</v>
      </c>
      <c r="F5" s="54">
        <f>E5/C5*100</f>
        <v>31.57894736842105</v>
      </c>
      <c r="G5" s="2">
        <v>6</v>
      </c>
      <c r="H5" s="9">
        <f>G5/C5*100</f>
        <v>31.57894736842105</v>
      </c>
      <c r="I5" s="2">
        <v>3</v>
      </c>
      <c r="J5" s="9">
        <f>I5/C5*100</f>
        <v>15.789473684210526</v>
      </c>
      <c r="K5" s="2">
        <v>3</v>
      </c>
      <c r="L5" s="8">
        <f>K5/C5*100</f>
        <v>15.789473684210526</v>
      </c>
      <c r="M5" s="8">
        <f>G5+E5</f>
        <v>12</v>
      </c>
      <c r="N5" s="46">
        <f>M5/C5*100</f>
        <v>63.1578947368421</v>
      </c>
      <c r="O5" s="2">
        <v>0</v>
      </c>
      <c r="P5" s="4">
        <v>3</v>
      </c>
      <c r="Q5" s="4">
        <v>0</v>
      </c>
      <c r="R5" s="48">
        <f>(P5+Q5)*100/C5</f>
        <v>15.789473684210526</v>
      </c>
      <c r="S5" s="7">
        <v>1</v>
      </c>
    </row>
    <row r="6" spans="1:19" ht="34.5" customHeight="1">
      <c r="A6" s="2">
        <v>2</v>
      </c>
      <c r="B6" s="34" t="s">
        <v>41</v>
      </c>
      <c r="C6" s="10">
        <v>18</v>
      </c>
      <c r="D6" s="2">
        <v>1</v>
      </c>
      <c r="E6" s="2">
        <v>7</v>
      </c>
      <c r="F6" s="9">
        <f aca="true" t="shared" si="0" ref="F6:F13">E6/C6*100</f>
        <v>38.88888888888889</v>
      </c>
      <c r="G6" s="2">
        <v>3</v>
      </c>
      <c r="H6" s="9">
        <f aca="true" t="shared" si="1" ref="H6:H13">G6/C6*100</f>
        <v>16.666666666666664</v>
      </c>
      <c r="I6" s="2">
        <v>3</v>
      </c>
      <c r="J6" s="9">
        <f aca="true" t="shared" si="2" ref="J6:J13">I6/C6*100</f>
        <v>16.666666666666664</v>
      </c>
      <c r="K6" s="2">
        <v>2</v>
      </c>
      <c r="L6" s="8">
        <f aca="true" t="shared" si="3" ref="L6:L13">K6/C6*100</f>
        <v>11.11111111111111</v>
      </c>
      <c r="M6" s="8">
        <f aca="true" t="shared" si="4" ref="M6:M13">G6+E6</f>
        <v>10</v>
      </c>
      <c r="N6" s="46">
        <f aca="true" t="shared" si="5" ref="N6:N13">M6/C6*100</f>
        <v>55.55555555555556</v>
      </c>
      <c r="O6" s="2">
        <v>0</v>
      </c>
      <c r="P6" s="4">
        <v>2</v>
      </c>
      <c r="Q6" s="4">
        <v>2</v>
      </c>
      <c r="R6" s="48">
        <f aca="true" t="shared" si="6" ref="R6:R13">(P6+Q6)*100/C6</f>
        <v>22.22222222222222</v>
      </c>
      <c r="S6" s="7">
        <v>2</v>
      </c>
    </row>
    <row r="7" spans="1:19" ht="33" customHeight="1">
      <c r="A7" s="2">
        <v>3</v>
      </c>
      <c r="B7" s="55" t="s">
        <v>42</v>
      </c>
      <c r="C7" s="10">
        <v>14</v>
      </c>
      <c r="D7" s="2">
        <v>0</v>
      </c>
      <c r="E7" s="2">
        <v>2</v>
      </c>
      <c r="F7" s="9">
        <f t="shared" si="0"/>
        <v>14.285714285714285</v>
      </c>
      <c r="G7" s="2">
        <v>5</v>
      </c>
      <c r="H7" s="9">
        <f t="shared" si="1"/>
        <v>35.714285714285715</v>
      </c>
      <c r="I7" s="2">
        <v>4</v>
      </c>
      <c r="J7" s="9">
        <f t="shared" si="2"/>
        <v>28.57142857142857</v>
      </c>
      <c r="K7" s="2">
        <v>3</v>
      </c>
      <c r="L7" s="8">
        <f t="shared" si="3"/>
        <v>21.428571428571427</v>
      </c>
      <c r="M7" s="8">
        <f t="shared" si="4"/>
        <v>7</v>
      </c>
      <c r="N7" s="46">
        <f t="shared" si="5"/>
        <v>50</v>
      </c>
      <c r="O7" s="2">
        <v>4</v>
      </c>
      <c r="P7" s="4">
        <v>0</v>
      </c>
      <c r="Q7" s="4">
        <v>4</v>
      </c>
      <c r="R7" s="48">
        <f t="shared" si="6"/>
        <v>28.571428571428573</v>
      </c>
      <c r="S7" s="7"/>
    </row>
    <row r="8" spans="1:19" ht="31.5" customHeight="1">
      <c r="A8" s="2">
        <v>4</v>
      </c>
      <c r="B8" s="34" t="s">
        <v>43</v>
      </c>
      <c r="C8" s="11">
        <v>15</v>
      </c>
      <c r="D8" s="2">
        <v>0</v>
      </c>
      <c r="E8" s="2">
        <v>1</v>
      </c>
      <c r="F8" s="9">
        <f t="shared" si="0"/>
        <v>6.666666666666667</v>
      </c>
      <c r="G8" s="2">
        <v>6</v>
      </c>
      <c r="H8" s="9">
        <f t="shared" si="1"/>
        <v>40</v>
      </c>
      <c r="I8" s="2">
        <v>6</v>
      </c>
      <c r="J8" s="9">
        <f t="shared" si="2"/>
        <v>40</v>
      </c>
      <c r="K8" s="2">
        <v>3</v>
      </c>
      <c r="L8" s="8">
        <f t="shared" si="3"/>
        <v>20</v>
      </c>
      <c r="M8" s="8">
        <f t="shared" si="4"/>
        <v>7</v>
      </c>
      <c r="N8" s="46">
        <f t="shared" si="5"/>
        <v>46.666666666666664</v>
      </c>
      <c r="O8" s="2">
        <v>2</v>
      </c>
      <c r="P8" s="4">
        <v>2</v>
      </c>
      <c r="Q8" s="4">
        <v>2</v>
      </c>
      <c r="R8" s="48">
        <f t="shared" si="6"/>
        <v>26.666666666666668</v>
      </c>
      <c r="S8" s="7"/>
    </row>
    <row r="9" spans="1:19" ht="33" customHeight="1">
      <c r="A9" s="2">
        <v>5</v>
      </c>
      <c r="B9" s="34" t="s">
        <v>44</v>
      </c>
      <c r="C9" s="11">
        <v>19</v>
      </c>
      <c r="D9" s="2">
        <v>2</v>
      </c>
      <c r="E9" s="2">
        <v>2</v>
      </c>
      <c r="F9" s="9">
        <f t="shared" si="0"/>
        <v>10.526315789473683</v>
      </c>
      <c r="G9" s="2">
        <v>7</v>
      </c>
      <c r="H9" s="9">
        <f t="shared" si="1"/>
        <v>36.84210526315789</v>
      </c>
      <c r="I9" s="2">
        <v>2</v>
      </c>
      <c r="J9" s="9">
        <f t="shared" si="2"/>
        <v>10.526315789473683</v>
      </c>
      <c r="K9" s="2">
        <v>6</v>
      </c>
      <c r="L9" s="8">
        <f t="shared" si="3"/>
        <v>31.57894736842105</v>
      </c>
      <c r="M9" s="8">
        <f t="shared" si="4"/>
        <v>9</v>
      </c>
      <c r="N9" s="46">
        <f t="shared" si="5"/>
        <v>47.368421052631575</v>
      </c>
      <c r="O9" s="2">
        <v>2</v>
      </c>
      <c r="P9" s="4">
        <v>6</v>
      </c>
      <c r="Q9" s="4"/>
      <c r="R9" s="48">
        <f t="shared" si="6"/>
        <v>31.57894736842105</v>
      </c>
      <c r="S9" s="7">
        <v>2</v>
      </c>
    </row>
    <row r="10" spans="1:20" ht="32.25" customHeight="1">
      <c r="A10" s="2">
        <v>6</v>
      </c>
      <c r="B10" s="34" t="s">
        <v>45</v>
      </c>
      <c r="C10" s="51">
        <v>17</v>
      </c>
      <c r="D10" s="35">
        <v>0</v>
      </c>
      <c r="E10" s="35">
        <v>5</v>
      </c>
      <c r="F10" s="52">
        <f t="shared" si="0"/>
        <v>29.411764705882355</v>
      </c>
      <c r="G10" s="35">
        <v>5</v>
      </c>
      <c r="H10" s="52">
        <f t="shared" si="1"/>
        <v>29.411764705882355</v>
      </c>
      <c r="I10" s="35">
        <v>4</v>
      </c>
      <c r="J10" s="52">
        <f t="shared" si="2"/>
        <v>23.52941176470588</v>
      </c>
      <c r="K10" s="35">
        <v>3</v>
      </c>
      <c r="L10" s="53">
        <f t="shared" si="3"/>
        <v>17.647058823529413</v>
      </c>
      <c r="M10" s="53">
        <f t="shared" si="4"/>
        <v>10</v>
      </c>
      <c r="N10" s="47">
        <f t="shared" si="5"/>
        <v>58.82352941176471</v>
      </c>
      <c r="O10" s="35">
        <v>2</v>
      </c>
      <c r="P10" s="36">
        <v>2</v>
      </c>
      <c r="Q10" s="36"/>
      <c r="R10" s="48">
        <f t="shared" si="6"/>
        <v>11.764705882352942</v>
      </c>
      <c r="S10" s="37">
        <v>1</v>
      </c>
      <c r="T10" s="44"/>
    </row>
    <row r="11" spans="1:20" ht="30" customHeight="1">
      <c r="A11" s="2">
        <v>7</v>
      </c>
      <c r="B11" s="56" t="s">
        <v>46</v>
      </c>
      <c r="C11" s="10">
        <v>11</v>
      </c>
      <c r="D11" s="2">
        <v>0</v>
      </c>
      <c r="E11" s="2">
        <v>2</v>
      </c>
      <c r="F11" s="9">
        <f t="shared" si="0"/>
        <v>18.181818181818183</v>
      </c>
      <c r="G11" s="2">
        <v>2</v>
      </c>
      <c r="H11" s="9">
        <f t="shared" si="1"/>
        <v>18.181818181818183</v>
      </c>
      <c r="I11" s="2">
        <v>6</v>
      </c>
      <c r="J11" s="9">
        <f t="shared" si="2"/>
        <v>54.54545454545454</v>
      </c>
      <c r="K11" s="2">
        <v>1</v>
      </c>
      <c r="L11" s="8">
        <f t="shared" si="3"/>
        <v>9.090909090909092</v>
      </c>
      <c r="M11" s="8">
        <f t="shared" si="4"/>
        <v>4</v>
      </c>
      <c r="N11" s="46">
        <f t="shared" si="5"/>
        <v>36.36363636363637</v>
      </c>
      <c r="O11" s="2"/>
      <c r="P11" s="4"/>
      <c r="Q11" s="4"/>
      <c r="R11" s="48">
        <f t="shared" si="6"/>
        <v>0</v>
      </c>
      <c r="S11" s="7"/>
      <c r="T11" s="30"/>
    </row>
    <row r="12" spans="1:20" ht="27" customHeight="1">
      <c r="A12" s="2">
        <v>8</v>
      </c>
      <c r="B12" s="57" t="s">
        <v>47</v>
      </c>
      <c r="C12" s="10">
        <v>7</v>
      </c>
      <c r="D12" s="2">
        <v>0</v>
      </c>
      <c r="E12" s="2">
        <v>0</v>
      </c>
      <c r="F12" s="9">
        <f t="shared" si="0"/>
        <v>0</v>
      </c>
      <c r="G12" s="2">
        <v>5</v>
      </c>
      <c r="H12" s="9">
        <f t="shared" si="1"/>
        <v>71.42857142857143</v>
      </c>
      <c r="I12" s="2">
        <v>2</v>
      </c>
      <c r="J12" s="9">
        <f t="shared" si="2"/>
        <v>28.57142857142857</v>
      </c>
      <c r="K12" s="2">
        <v>0</v>
      </c>
      <c r="L12" s="8">
        <f t="shared" si="3"/>
        <v>0</v>
      </c>
      <c r="M12" s="8">
        <f t="shared" si="4"/>
        <v>5</v>
      </c>
      <c r="N12" s="46">
        <f t="shared" si="5"/>
        <v>71.42857142857143</v>
      </c>
      <c r="O12" s="2"/>
      <c r="P12" s="4"/>
      <c r="Q12" s="4">
        <v>2</v>
      </c>
      <c r="R12" s="48">
        <f t="shared" si="6"/>
        <v>28.571428571428573</v>
      </c>
      <c r="S12" s="7"/>
      <c r="T12" s="30"/>
    </row>
    <row r="13" spans="1:19" ht="22.5" customHeight="1">
      <c r="A13" s="1"/>
      <c r="B13" s="3" t="s">
        <v>2</v>
      </c>
      <c r="C13" s="4">
        <f>C5+C6+C7+C8+C9+C10+C11+C12</f>
        <v>120</v>
      </c>
      <c r="D13" s="4">
        <f>D5+D6+D7+D8+D9+D10+D11+D12</f>
        <v>4</v>
      </c>
      <c r="E13" s="4">
        <f>E5+E6+E7+E8+E9+E10+E11+E12</f>
        <v>25</v>
      </c>
      <c r="F13" s="12">
        <f t="shared" si="0"/>
        <v>20.833333333333336</v>
      </c>
      <c r="G13" s="4">
        <f>G5+G6+G7+G8+G9+G10+G11+G12</f>
        <v>39</v>
      </c>
      <c r="H13" s="12">
        <f t="shared" si="1"/>
        <v>32.5</v>
      </c>
      <c r="I13" s="4">
        <f>I5+I6+I7+I8+I9+I10+I11+I12</f>
        <v>30</v>
      </c>
      <c r="J13" s="4">
        <f t="shared" si="2"/>
        <v>25</v>
      </c>
      <c r="K13" s="4">
        <f>K5+K6+K7+K8+K9+K10+K11+K12</f>
        <v>21</v>
      </c>
      <c r="L13" s="12">
        <f t="shared" si="3"/>
        <v>17.5</v>
      </c>
      <c r="M13" s="12">
        <f t="shared" si="4"/>
        <v>64</v>
      </c>
      <c r="N13" s="48">
        <f t="shared" si="5"/>
        <v>53.333333333333336</v>
      </c>
      <c r="O13" s="39">
        <f>O5+O6+O7+O8+O9+O10+O11+O12</f>
        <v>10</v>
      </c>
      <c r="P13" s="39">
        <f>P5+P6+P7+P8+P9+P10+P11+P12</f>
        <v>15</v>
      </c>
      <c r="Q13" s="39">
        <f>Q5+Q6+Q7+Q8+Q9+Q10+Q11+Q12</f>
        <v>10</v>
      </c>
      <c r="R13" s="48">
        <f t="shared" si="6"/>
        <v>20.833333333333332</v>
      </c>
      <c r="S13" s="39">
        <f>S5+S6+S7+S8+S9+S10+S11+S12</f>
        <v>6</v>
      </c>
    </row>
  </sheetData>
  <sheetProtection/>
  <mergeCells count="13">
    <mergeCell ref="A1:Q1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O4"/>
    <mergeCell ref="P3:R3"/>
    <mergeCell ref="S3:S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2020-10-24T14:12:56Z</dcterms:modified>
  <cp:category/>
  <cp:version/>
  <cp:contentType/>
  <cp:contentStatus/>
</cp:coreProperties>
</file>